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Y:\CUENTA PUBLICA SIF 2021\HACIENDA 2021\"/>
    </mc:Choice>
  </mc:AlternateContent>
  <xr:revisionPtr revIDLastSave="0" documentId="13_ncr:1_{5BFF020F-AF1F-4EA0-98CF-ACEA11CC9C9E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20370" yWindow="-207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49" i="1"/>
  <c r="H150" i="1"/>
  <c r="H148" i="1"/>
  <c r="H145" i="1"/>
  <c r="H146" i="1"/>
  <c r="H139" i="1"/>
  <c r="H128" i="1"/>
  <c r="H129" i="1"/>
  <c r="H130" i="1"/>
  <c r="H117" i="1"/>
  <c r="H118" i="1"/>
  <c r="H119" i="1"/>
  <c r="H106" i="1"/>
  <c r="H107" i="1"/>
  <c r="H108" i="1"/>
  <c r="H105" i="1"/>
  <c r="H96" i="1"/>
  <c r="H97" i="1"/>
  <c r="H103" i="1"/>
  <c r="H95" i="1"/>
  <c r="H88" i="1"/>
  <c r="H87" i="1"/>
  <c r="H79" i="1"/>
  <c r="H80" i="1"/>
  <c r="H75" i="1"/>
  <c r="H76" i="1"/>
  <c r="H65" i="1"/>
  <c r="H63" i="1"/>
  <c r="H56" i="1"/>
  <c r="H57" i="1"/>
  <c r="H58" i="1"/>
  <c r="H41" i="1"/>
  <c r="H27" i="1"/>
  <c r="E153" i="1"/>
  <c r="E154" i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E150" i="1"/>
  <c r="E148" i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E146" i="1"/>
  <c r="E139" i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E129" i="1"/>
  <c r="E130" i="1"/>
  <c r="E131" i="1"/>
  <c r="H131" i="1" s="1"/>
  <c r="E132" i="1"/>
  <c r="H132" i="1" s="1"/>
  <c r="E125" i="1"/>
  <c r="H125" i="1" s="1"/>
  <c r="E116" i="1"/>
  <c r="H116" i="1" s="1"/>
  <c r="E117" i="1"/>
  <c r="E118" i="1"/>
  <c r="E119" i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E107" i="1"/>
  <c r="E108" i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E96" i="1"/>
  <c r="E97" i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E95" i="1"/>
  <c r="E88" i="1"/>
  <c r="E89" i="1"/>
  <c r="H89" i="1" s="1"/>
  <c r="E90" i="1"/>
  <c r="H90" i="1" s="1"/>
  <c r="E91" i="1"/>
  <c r="H91" i="1" s="1"/>
  <c r="E92" i="1"/>
  <c r="H92" i="1" s="1"/>
  <c r="E93" i="1"/>
  <c r="H93" i="1" s="1"/>
  <c r="E87" i="1"/>
  <c r="E79" i="1"/>
  <c r="E80" i="1"/>
  <c r="E81" i="1"/>
  <c r="H81" i="1" s="1"/>
  <c r="E82" i="1"/>
  <c r="H82" i="1" s="1"/>
  <c r="E83" i="1"/>
  <c r="H83" i="1" s="1"/>
  <c r="E84" i="1"/>
  <c r="H84" i="1" s="1"/>
  <c r="E78" i="1"/>
  <c r="H78" i="1" s="1"/>
  <c r="E75" i="1"/>
  <c r="E76" i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E62" i="1"/>
  <c r="H62" i="1" s="1"/>
  <c r="E63" i="1"/>
  <c r="E61" i="1"/>
  <c r="H61" i="1" s="1"/>
  <c r="E52" i="1"/>
  <c r="H52" i="1" s="1"/>
  <c r="E53" i="1"/>
  <c r="H53" i="1" s="1"/>
  <c r="E54" i="1"/>
  <c r="H54" i="1" s="1"/>
  <c r="E55" i="1"/>
  <c r="H55" i="1" s="1"/>
  <c r="E56" i="1"/>
  <c r="E57" i="1"/>
  <c r="E58" i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G85" i="1" s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F10" i="1" s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C10" i="1" l="1"/>
  <c r="C160" i="1" s="1"/>
  <c r="H85" i="1"/>
  <c r="G10" i="1"/>
  <c r="G160" i="1" s="1"/>
  <c r="D85" i="1"/>
  <c r="F85" i="1"/>
  <c r="F160" i="1" s="1"/>
  <c r="D10" i="1"/>
  <c r="D160" i="1" s="1"/>
  <c r="H10" i="1"/>
  <c r="H160" i="1" s="1"/>
  <c r="E85" i="1"/>
  <c r="E10" i="1"/>
  <c r="E160" i="1" l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<sst xmlns="http://schemas.openxmlformats.org/spreadsheetml/2006/main" count="163" uniqueCount="90">
  <si>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</si>
  <si>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</si>
  <si>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</si>
  <si>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</si>
  <si>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</si>
  <si>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</si>
  <si>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</si>
  <si>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</si>
  <si>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</si>
  <si>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</si>
  <si>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</si>
  <si>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</si>
  <si>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</si>
  <si>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</si>
  <si>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</si>
  <si>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</si>
  <si>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</si>
  <si>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</si>
  <si>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</si>
  <si>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</si>
  <si>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</si>
  <si>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</si>
  <si>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</si>
  <si>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</si>
  <si>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</si>
  <si>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</si>
  <si>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</si>
  <si>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</si>
  <si>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</si>
  <si>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</si>
  <si>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</si>
  <si>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</si>
  <si>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</si>
  <si>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</si>
  <si>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</si>
  <si>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</si>
  <si>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</si>
  <si>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</si>
  <si>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</si>
  <si>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</si>
  <si>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</si>
  <si>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</si>
  <si>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</si>
  <si>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</si>
  <si>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</si>
  <si>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</si>
  <si>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</si>
  <si>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</si>
  <si>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</si>
  <si>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</si>
  <si>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</si>
  <si>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</si>
  <si>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</si>
  <si>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</si>
  <si>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</si>
  <si>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</si>
  <si>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</si>
  <si>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</si>
  <si>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</si>
  <si>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</si>
  <si>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</si>
  <si>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</si>
  <si>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</si>
  <si>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</si>
  <si>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</si>
  <si>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</si>
  <si>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</si>
  <si>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</si>
  <si>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</si>
  <si>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</si>
  <si>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</si>
  <si>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</si>
  <si>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</si>
  <si>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</si>
  <si>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</si>
  <si>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</si>
  <si>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</si>
  <si>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</si>
  <si>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</si>
  <si>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</si>
  <si>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</si>
  <si>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</si>
  <si>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</si>
  <si>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</si>
  <si>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</si>
  <si>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</si>
  <si>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</si>
  <si>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</si>
  <si>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2021 (b)</t>
  </si>
  <si>
    <t xml:space="preserve">Fideicomiso Estatal Para el Fomento de las Actividades Productivas en el Estado de Chihuahua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</si>
</sst>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0" fillId="0" borderId="0" xfId="0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163</xdr:row>
      <xdr:rowOff>133349</xdr:rowOff>
    </xdr:from>
    <xdr:to>
      <xdr:col>1</xdr:col>
      <xdr:colOff>2370668</xdr:colOff>
      <xdr:row>166</xdr:row>
      <xdr:rowOff>133349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01DE438-8FF7-436D-8D5D-38EA0C8C81C4}"/>
            </a:ext>
          </a:extLst>
        </xdr:cNvPr>
        <xdr:cNvSpPr txBox="1"/>
      </xdr:nvSpPr>
      <xdr:spPr>
        <a:xfrm>
          <a:off x="323850" y="16001999"/>
          <a:ext cx="2275418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 Juan Roberto Martínez Araiza</a:t>
          </a:r>
        </a:p>
        <a:p>
          <a:r>
            <a:rPr lang="es-MX" sz="1100"/>
            <a:t>Director General Fidepaech</a:t>
          </a:r>
        </a:p>
      </xdr:txBody>
    </xdr:sp>
    <xdr:clientData/>
  </xdr:twoCellAnchor>
  <xdr:twoCellAnchor>
    <xdr:from>
      <xdr:col>5</xdr:col>
      <xdr:colOff>116418</xdr:colOff>
      <xdr:row>163</xdr:row>
      <xdr:rowOff>101600</xdr:rowOff>
    </xdr:from>
    <xdr:to>
      <xdr:col>7</xdr:col>
      <xdr:colOff>908052</xdr:colOff>
      <xdr:row>167</xdr:row>
      <xdr:rowOff>187325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AA2CA6D-32B7-47F2-A0BB-15E308DE8146}"/>
            </a:ext>
          </a:extLst>
        </xdr:cNvPr>
        <xdr:cNvSpPr txBox="1"/>
      </xdr:nvSpPr>
      <xdr:spPr>
        <a:xfrm>
          <a:off x="7041093" y="15970250"/>
          <a:ext cx="2715684" cy="847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C.P. Grisel Esli Peralta Quiñones</a:t>
          </a:r>
        </a:p>
        <a:p>
          <a:r>
            <a:rPr lang="es-MX" sz="1100"/>
            <a:t>Jefa del Departamento Administrativo Fideapech</a:t>
          </a:r>
        </a:p>
      </xdr:txBody>
    </xdr:sp>
    <xdr:clientData/>
  </xdr:twoCellAnchor>
  <xdr:twoCellAnchor>
    <xdr:from>
      <xdr:col>1</xdr:col>
      <xdr:colOff>95250</xdr:colOff>
      <xdr:row>162</xdr:row>
      <xdr:rowOff>133350</xdr:rowOff>
    </xdr:from>
    <xdr:to>
      <xdr:col>1</xdr:col>
      <xdr:colOff>2698750</xdr:colOff>
      <xdr:row>162</xdr:row>
      <xdr:rowOff>158750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F83CDDC9-9F46-4B39-A775-F7DD39C8A83E}"/>
            </a:ext>
          </a:extLst>
        </xdr:cNvPr>
        <xdr:cNvCxnSpPr/>
      </xdr:nvCxnSpPr>
      <xdr:spPr>
        <a:xfrm>
          <a:off x="323850" y="15811500"/>
          <a:ext cx="2603500" cy="2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158750</xdr:colOff>
      <xdr:row>163</xdr:row>
      <xdr:rowOff>10583</xdr:rowOff>
    </xdr:from>
    <xdr:to>
      <xdr:col>8</xdr:col>
      <xdr:colOff>29633</xdr:colOff>
      <xdr:row>163</xdr:row>
      <xdr:rowOff>15875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4FABA9E0-893C-4970-B538-CB6327EA6F81}"/>
            </a:ext>
          </a:extLst>
        </xdr:cNvPr>
        <xdr:cNvCxnSpPr/>
      </xdr:nvCxnSpPr>
      <xdr:spPr>
        <a:xfrm>
          <a:off x="7083425" y="15879233"/>
          <a:ext cx="2737908" cy="52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H170" sqref="B2:H170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89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88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38380365.140000001</v>
      </c>
      <c r="D10" s="8">
        <f>SUM(D12,D20,D30,D40,D50,D60,D64,D73,D77)</f>
        <v>40936983.009999998</v>
      </c>
      <c r="E10" s="28">
        <f t="shared" ref="E10:H10" si="0">SUM(E12,E20,E30,E40,E50,E60,E64,E73,E77)</f>
        <v>79317348.150000006</v>
      </c>
      <c r="F10" s="8">
        <f t="shared" si="0"/>
        <v>76505862.849999994</v>
      </c>
      <c r="G10" s="8">
        <f t="shared" si="0"/>
        <v>71672251.840000004</v>
      </c>
      <c r="H10" s="28">
        <f t="shared" si="0"/>
        <v>2811485.2999999993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12838440.499999998</v>
      </c>
      <c r="D12" s="7">
        <f>SUM(D13:D19)</f>
        <v>-70118.000000000029</v>
      </c>
      <c r="E12" s="29">
        <f t="shared" ref="E12:H12" si="1">SUM(E13:E19)</f>
        <v>12768322.499999998</v>
      </c>
      <c r="F12" s="7">
        <f t="shared" si="1"/>
        <v>11748636.42</v>
      </c>
      <c r="G12" s="7">
        <f t="shared" si="1"/>
        <v>11478201.520000001</v>
      </c>
      <c r="H12" s="29">
        <f t="shared" si="1"/>
        <v>1019686.0799999989</v>
      </c>
    </row>
    <row r="13" spans="2:9" ht="24" x14ac:dyDescent="0.2">
      <c r="B13" s="10" t="s">
        <v>14</v>
      </c>
      <c r="C13" s="25">
        <v>4652234.28</v>
      </c>
      <c r="D13" s="25">
        <v>156542.68</v>
      </c>
      <c r="E13" s="30">
        <f>SUM(C13:D13)</f>
        <v>4808776.96</v>
      </c>
      <c r="F13" s="26">
        <v>4652446.4400000004</v>
      </c>
      <c r="G13" s="26">
        <v>4652446.4400000004</v>
      </c>
      <c r="H13" s="34">
        <f>SUM(E13-F13)</f>
        <v>156330.51999999955</v>
      </c>
    </row>
    <row r="14" spans="2:9" ht="22.9" customHeight="1" x14ac:dyDescent="0.2">
      <c r="B14" s="10" t="s">
        <v>15</v>
      </c>
      <c r="C14" s="25">
        <v>100000</v>
      </c>
      <c r="D14" s="25">
        <v>0</v>
      </c>
      <c r="E14" s="30">
        <f t="shared" ref="E14:E79" si="2">SUM(C14:D14)</f>
        <v>100000</v>
      </c>
      <c r="F14" s="26">
        <v>90693.83</v>
      </c>
      <c r="G14" s="26">
        <v>90693.83</v>
      </c>
      <c r="H14" s="34">
        <f t="shared" ref="H14:H79" si="3">SUM(E14-F14)</f>
        <v>9306.1699999999983</v>
      </c>
    </row>
    <row r="15" spans="2:9" x14ac:dyDescent="0.2">
      <c r="B15" s="10" t="s">
        <v>16</v>
      </c>
      <c r="C15" s="25">
        <v>5648187.8600000003</v>
      </c>
      <c r="D15" s="25">
        <v>-291047.28000000003</v>
      </c>
      <c r="E15" s="30">
        <f t="shared" si="2"/>
        <v>5357140.58</v>
      </c>
      <c r="F15" s="26">
        <v>4796381.4400000004</v>
      </c>
      <c r="G15" s="26">
        <v>4665146.67</v>
      </c>
      <c r="H15" s="34">
        <f t="shared" si="3"/>
        <v>560759.13999999966</v>
      </c>
    </row>
    <row r="16" spans="2:9" x14ac:dyDescent="0.2">
      <c r="B16" s="10" t="s">
        <v>17</v>
      </c>
      <c r="C16" s="25">
        <v>1851429.38</v>
      </c>
      <c r="D16" s="25">
        <v>0</v>
      </c>
      <c r="E16" s="30">
        <f t="shared" si="2"/>
        <v>1851429.38</v>
      </c>
      <c r="F16" s="26">
        <v>1596849.79</v>
      </c>
      <c r="G16" s="26">
        <v>1596849.66</v>
      </c>
      <c r="H16" s="34">
        <f t="shared" si="3"/>
        <v>254579.58999999985</v>
      </c>
    </row>
    <row r="17" spans="2:8" x14ac:dyDescent="0.2">
      <c r="B17" s="10" t="s">
        <v>18</v>
      </c>
      <c r="C17" s="25">
        <v>532495.28</v>
      </c>
      <c r="D17" s="25">
        <v>64386.6</v>
      </c>
      <c r="E17" s="30">
        <f t="shared" si="2"/>
        <v>596881.88</v>
      </c>
      <c r="F17" s="26">
        <v>570715.41</v>
      </c>
      <c r="G17" s="26">
        <v>431515.41</v>
      </c>
      <c r="H17" s="34">
        <f t="shared" si="3"/>
        <v>26166.469999999972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54093.7</v>
      </c>
      <c r="D19" s="25">
        <v>0</v>
      </c>
      <c r="E19" s="30">
        <f t="shared" si="2"/>
        <v>54093.7</v>
      </c>
      <c r="F19" s="26">
        <v>41549.51</v>
      </c>
      <c r="G19" s="26">
        <v>41549.51</v>
      </c>
      <c r="H19" s="34">
        <f t="shared" si="3"/>
        <v>12544.189999999995</v>
      </c>
    </row>
    <row r="20" spans="2:8" s="9" customFormat="1" ht="24" x14ac:dyDescent="0.2">
      <c r="B20" s="12" t="s">
        <v>21</v>
      </c>
      <c r="C20" s="7">
        <f>SUM(C21:C29)</f>
        <v>811840</v>
      </c>
      <c r="D20" s="7">
        <f t="shared" ref="D20:H20" si="4">SUM(D21:D29)</f>
        <v>-5316.1399999999994</v>
      </c>
      <c r="E20" s="29">
        <f t="shared" si="4"/>
        <v>806523.86</v>
      </c>
      <c r="F20" s="7">
        <f t="shared" si="4"/>
        <v>418557.26999999996</v>
      </c>
      <c r="G20" s="7">
        <f t="shared" si="4"/>
        <v>418557.26999999996</v>
      </c>
      <c r="H20" s="29">
        <f t="shared" si="4"/>
        <v>387966.58999999991</v>
      </c>
    </row>
    <row r="21" spans="2:8" ht="24" x14ac:dyDescent="0.2">
      <c r="B21" s="10" t="s">
        <v>22</v>
      </c>
      <c r="C21" s="25">
        <v>381000</v>
      </c>
      <c r="D21" s="25">
        <v>-35434.14</v>
      </c>
      <c r="E21" s="30">
        <f t="shared" si="2"/>
        <v>345565.86</v>
      </c>
      <c r="F21" s="26">
        <v>235658.77</v>
      </c>
      <c r="G21" s="26">
        <v>235658.77</v>
      </c>
      <c r="H21" s="34">
        <f t="shared" si="3"/>
        <v>109907.09</v>
      </c>
    </row>
    <row r="22" spans="2:8" x14ac:dyDescent="0.2">
      <c r="B22" s="10" t="s">
        <v>23</v>
      </c>
      <c r="C22" s="25">
        <v>25000</v>
      </c>
      <c r="D22" s="25">
        <v>0</v>
      </c>
      <c r="E22" s="30">
        <f t="shared" si="2"/>
        <v>25000</v>
      </c>
      <c r="F22" s="26">
        <v>19477</v>
      </c>
      <c r="G22" s="26">
        <v>19477</v>
      </c>
      <c r="H22" s="34">
        <f t="shared" si="3"/>
        <v>5523</v>
      </c>
    </row>
    <row r="23" spans="2:8" ht="24" x14ac:dyDescent="0.2">
      <c r="B23" s="10" t="s">
        <v>24</v>
      </c>
      <c r="C23" s="25">
        <v>200840</v>
      </c>
      <c r="D23" s="25">
        <v>-40000</v>
      </c>
      <c r="E23" s="30">
        <f t="shared" si="2"/>
        <v>160840</v>
      </c>
      <c r="F23" s="26">
        <v>3667.36</v>
      </c>
      <c r="G23" s="26">
        <v>3667.36</v>
      </c>
      <c r="H23" s="34">
        <f t="shared" si="3"/>
        <v>157172.64000000001</v>
      </c>
    </row>
    <row r="24" spans="2:8" ht="24" x14ac:dyDescent="0.2">
      <c r="B24" s="10" t="s">
        <v>25</v>
      </c>
      <c r="C24" s="25">
        <v>11000</v>
      </c>
      <c r="D24" s="25">
        <v>118</v>
      </c>
      <c r="E24" s="30">
        <f t="shared" si="2"/>
        <v>11118</v>
      </c>
      <c r="F24" s="26">
        <v>4073.84</v>
      </c>
      <c r="G24" s="26">
        <v>4073.84</v>
      </c>
      <c r="H24" s="34">
        <f t="shared" si="3"/>
        <v>7044.16</v>
      </c>
    </row>
    <row r="25" spans="2:8" ht="23.45" customHeight="1" x14ac:dyDescent="0.2">
      <c r="B25" s="10" t="s">
        <v>26</v>
      </c>
      <c r="C25" s="25">
        <v>4000</v>
      </c>
      <c r="D25" s="25">
        <v>0</v>
      </c>
      <c r="E25" s="30">
        <f t="shared" si="2"/>
        <v>4000</v>
      </c>
      <c r="F25" s="26">
        <v>2084.4</v>
      </c>
      <c r="G25" s="26">
        <v>2084.4</v>
      </c>
      <c r="H25" s="34">
        <f t="shared" si="3"/>
        <v>1915.6</v>
      </c>
    </row>
    <row r="26" spans="2:8" x14ac:dyDescent="0.2">
      <c r="B26" s="10" t="s">
        <v>27</v>
      </c>
      <c r="C26" s="25">
        <v>115000</v>
      </c>
      <c r="D26" s="25">
        <v>70000</v>
      </c>
      <c r="E26" s="30">
        <f t="shared" si="2"/>
        <v>185000</v>
      </c>
      <c r="F26" s="26">
        <v>113717.97</v>
      </c>
      <c r="G26" s="26">
        <v>113717.97</v>
      </c>
      <c r="H26" s="34">
        <f t="shared" si="3"/>
        <v>71282.03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75000</v>
      </c>
      <c r="D29" s="25">
        <v>0</v>
      </c>
      <c r="E29" s="30">
        <f t="shared" si="2"/>
        <v>75000</v>
      </c>
      <c r="F29" s="26">
        <v>39877.93</v>
      </c>
      <c r="G29" s="26">
        <v>39877.93</v>
      </c>
      <c r="H29" s="34">
        <f t="shared" si="3"/>
        <v>35122.07</v>
      </c>
    </row>
    <row r="30" spans="2:8" s="9" customFormat="1" ht="24" x14ac:dyDescent="0.2">
      <c r="B30" s="12" t="s">
        <v>31</v>
      </c>
      <c r="C30" s="7">
        <f>SUM(C31:C39)</f>
        <v>8757332.3999999985</v>
      </c>
      <c r="D30" s="7">
        <f t="shared" ref="D30:H30" si="5">SUM(D31:D39)</f>
        <v>-688705.01</v>
      </c>
      <c r="E30" s="29">
        <f t="shared" si="5"/>
        <v>8068627.3900000006</v>
      </c>
      <c r="F30" s="7">
        <f t="shared" si="5"/>
        <v>6823037.9100000001</v>
      </c>
      <c r="G30" s="7">
        <f t="shared" si="5"/>
        <v>6728039.5299999993</v>
      </c>
      <c r="H30" s="29">
        <f t="shared" si="5"/>
        <v>1245589.4799999997</v>
      </c>
    </row>
    <row r="31" spans="2:8" x14ac:dyDescent="0.2">
      <c r="B31" s="10" t="s">
        <v>32</v>
      </c>
      <c r="C31" s="25">
        <v>304470.88</v>
      </c>
      <c r="D31" s="25">
        <v>0</v>
      </c>
      <c r="E31" s="30">
        <f t="shared" si="2"/>
        <v>304470.88</v>
      </c>
      <c r="F31" s="26">
        <v>227578.79</v>
      </c>
      <c r="G31" s="26">
        <v>227578.79</v>
      </c>
      <c r="H31" s="34">
        <f t="shared" si="3"/>
        <v>76892.09</v>
      </c>
    </row>
    <row r="32" spans="2:8" x14ac:dyDescent="0.2">
      <c r="B32" s="10" t="s">
        <v>33</v>
      </c>
      <c r="C32" s="25">
        <v>734537.8</v>
      </c>
      <c r="D32" s="25">
        <v>0</v>
      </c>
      <c r="E32" s="30">
        <f t="shared" si="2"/>
        <v>734537.8</v>
      </c>
      <c r="F32" s="26">
        <v>692260.91</v>
      </c>
      <c r="G32" s="26">
        <v>692260.91</v>
      </c>
      <c r="H32" s="34">
        <f t="shared" si="3"/>
        <v>42276.890000000014</v>
      </c>
    </row>
    <row r="33" spans="2:8" ht="24" x14ac:dyDescent="0.2">
      <c r="B33" s="10" t="s">
        <v>34</v>
      </c>
      <c r="C33" s="25">
        <v>5695323.7199999997</v>
      </c>
      <c r="D33" s="25">
        <v>-793520.51</v>
      </c>
      <c r="E33" s="30">
        <f t="shared" si="2"/>
        <v>4901803.21</v>
      </c>
      <c r="F33" s="26">
        <v>4267659.7</v>
      </c>
      <c r="G33" s="26">
        <v>4172877.32</v>
      </c>
      <c r="H33" s="34">
        <f t="shared" si="3"/>
        <v>634143.50999999978</v>
      </c>
    </row>
    <row r="34" spans="2:8" ht="24.6" customHeight="1" x14ac:dyDescent="0.2">
      <c r="B34" s="10" t="s">
        <v>35</v>
      </c>
      <c r="C34" s="25">
        <v>58000</v>
      </c>
      <c r="D34" s="25">
        <v>56664.44</v>
      </c>
      <c r="E34" s="30">
        <f t="shared" si="2"/>
        <v>114664.44</v>
      </c>
      <c r="F34" s="26">
        <v>95794.59</v>
      </c>
      <c r="G34" s="26">
        <v>95794.59</v>
      </c>
      <c r="H34" s="34">
        <f t="shared" si="3"/>
        <v>18869.850000000006</v>
      </c>
    </row>
    <row r="35" spans="2:8" ht="24" x14ac:dyDescent="0.2">
      <c r="B35" s="10" t="s">
        <v>36</v>
      </c>
      <c r="C35" s="25">
        <v>223000</v>
      </c>
      <c r="D35" s="25">
        <v>-96545.89</v>
      </c>
      <c r="E35" s="30">
        <f t="shared" si="2"/>
        <v>126454.11</v>
      </c>
      <c r="F35" s="26">
        <v>46332.12</v>
      </c>
      <c r="G35" s="26">
        <v>46332.12</v>
      </c>
      <c r="H35" s="34">
        <f t="shared" si="3"/>
        <v>80121.989999999991</v>
      </c>
    </row>
    <row r="36" spans="2:8" ht="24" x14ac:dyDescent="0.2">
      <c r="B36" s="10" t="s">
        <v>37</v>
      </c>
      <c r="C36" s="25">
        <v>150000</v>
      </c>
      <c r="D36" s="25">
        <v>-79603.199999999997</v>
      </c>
      <c r="E36" s="30">
        <f t="shared" si="2"/>
        <v>70396.800000000003</v>
      </c>
      <c r="F36" s="26">
        <v>69396.800000000003</v>
      </c>
      <c r="G36" s="26">
        <v>69396.800000000003</v>
      </c>
      <c r="H36" s="34">
        <f t="shared" si="3"/>
        <v>1000</v>
      </c>
    </row>
    <row r="37" spans="2:8" x14ac:dyDescent="0.2">
      <c r="B37" s="10" t="s">
        <v>38</v>
      </c>
      <c r="C37" s="25">
        <v>640000</v>
      </c>
      <c r="D37" s="25">
        <v>-276699.84999999998</v>
      </c>
      <c r="E37" s="30">
        <f t="shared" si="2"/>
        <v>363300.15</v>
      </c>
      <c r="F37" s="26">
        <v>175957.99</v>
      </c>
      <c r="G37" s="26">
        <v>175957.99</v>
      </c>
      <c r="H37" s="34">
        <f t="shared" si="3"/>
        <v>187342.16000000003</v>
      </c>
    </row>
    <row r="38" spans="2:8" x14ac:dyDescent="0.2">
      <c r="B38" s="10" t="s">
        <v>39</v>
      </c>
      <c r="C38" s="25">
        <v>23000</v>
      </c>
      <c r="D38" s="25">
        <v>110000</v>
      </c>
      <c r="E38" s="30">
        <f t="shared" si="2"/>
        <v>133000</v>
      </c>
      <c r="F38" s="26">
        <v>15018.08</v>
      </c>
      <c r="G38" s="26">
        <v>14802.08</v>
      </c>
      <c r="H38" s="34">
        <f t="shared" si="3"/>
        <v>117981.92</v>
      </c>
    </row>
    <row r="39" spans="2:8" x14ac:dyDescent="0.2">
      <c r="B39" s="10" t="s">
        <v>40</v>
      </c>
      <c r="C39" s="25">
        <v>929000</v>
      </c>
      <c r="D39" s="25">
        <v>391000</v>
      </c>
      <c r="E39" s="30">
        <f t="shared" si="2"/>
        <v>1320000</v>
      </c>
      <c r="F39" s="26">
        <v>1233038.93</v>
      </c>
      <c r="G39" s="26">
        <v>1233038.93</v>
      </c>
      <c r="H39" s="34">
        <f t="shared" si="3"/>
        <v>86961.070000000065</v>
      </c>
    </row>
    <row r="40" spans="2:8" s="9" customFormat="1" ht="25.5" customHeight="1" x14ac:dyDescent="0.2">
      <c r="B40" s="12" t="s">
        <v>41</v>
      </c>
      <c r="C40" s="7">
        <f>SUM(C41:C49)</f>
        <v>150000</v>
      </c>
      <c r="D40" s="7">
        <f t="shared" ref="D40:H40" si="6">SUM(D41:D49)</f>
        <v>41185736.030000001</v>
      </c>
      <c r="E40" s="29">
        <f t="shared" si="6"/>
        <v>41335736.030000001</v>
      </c>
      <c r="F40" s="7">
        <f t="shared" si="6"/>
        <v>41293636.5</v>
      </c>
      <c r="G40" s="7">
        <f t="shared" si="6"/>
        <v>38493491.68</v>
      </c>
      <c r="H40" s="29">
        <f t="shared" si="6"/>
        <v>42099.53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41185736.030000001</v>
      </c>
      <c r="E43" s="30">
        <f t="shared" si="2"/>
        <v>41185736.030000001</v>
      </c>
      <c r="F43" s="26">
        <v>41185736.030000001</v>
      </c>
      <c r="G43" s="26">
        <v>38385591.210000001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150000</v>
      </c>
      <c r="D45" s="25">
        <v>0</v>
      </c>
      <c r="E45" s="30">
        <f t="shared" si="2"/>
        <v>150000</v>
      </c>
      <c r="F45" s="26">
        <v>107900.47</v>
      </c>
      <c r="G45" s="26">
        <v>107900.47</v>
      </c>
      <c r="H45" s="34">
        <f t="shared" si="3"/>
        <v>42099.53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687000</v>
      </c>
      <c r="D50" s="7">
        <f t="shared" ref="D50:H50" si="7">SUM(D51:D59)</f>
        <v>413057.47</v>
      </c>
      <c r="E50" s="29">
        <f t="shared" si="7"/>
        <v>1100057.47</v>
      </c>
      <c r="F50" s="7">
        <f t="shared" si="7"/>
        <v>1028881.6399999999</v>
      </c>
      <c r="G50" s="7">
        <f t="shared" si="7"/>
        <v>619976.71</v>
      </c>
      <c r="H50" s="29">
        <f t="shared" si="7"/>
        <v>71175.830000000016</v>
      </c>
    </row>
    <row r="51" spans="2:8" x14ac:dyDescent="0.2">
      <c r="B51" s="10" t="s">
        <v>52</v>
      </c>
      <c r="C51" s="25">
        <v>120000</v>
      </c>
      <c r="D51" s="25">
        <v>210175.61</v>
      </c>
      <c r="E51" s="30">
        <f t="shared" si="2"/>
        <v>330175.61</v>
      </c>
      <c r="F51" s="26">
        <v>267729.55</v>
      </c>
      <c r="G51" s="26">
        <v>212186.01</v>
      </c>
      <c r="H51" s="34">
        <f t="shared" si="3"/>
        <v>62446.06</v>
      </c>
    </row>
    <row r="52" spans="2:8" x14ac:dyDescent="0.2">
      <c r="B52" s="10" t="s">
        <v>53</v>
      </c>
      <c r="C52" s="25">
        <v>0</v>
      </c>
      <c r="D52" s="25">
        <v>40000</v>
      </c>
      <c r="E52" s="30">
        <f t="shared" si="2"/>
        <v>40000</v>
      </c>
      <c r="F52" s="26">
        <v>31480.62</v>
      </c>
      <c r="G52" s="26">
        <v>0</v>
      </c>
      <c r="H52" s="34">
        <f t="shared" si="3"/>
        <v>8519.380000000001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567000</v>
      </c>
      <c r="D59" s="25">
        <v>162881.85999999999</v>
      </c>
      <c r="E59" s="30">
        <f t="shared" si="2"/>
        <v>729881.86</v>
      </c>
      <c r="F59" s="26">
        <v>729671.47</v>
      </c>
      <c r="G59" s="26">
        <v>407790.7</v>
      </c>
      <c r="H59" s="34">
        <f t="shared" si="3"/>
        <v>210.39000000001397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15135752.24</v>
      </c>
      <c r="D73" s="7">
        <f t="shared" ref="D73:H73" si="10">SUM(D74:D76)</f>
        <v>102328.66</v>
      </c>
      <c r="E73" s="29">
        <f t="shared" si="10"/>
        <v>15238080.9</v>
      </c>
      <c r="F73" s="7">
        <f t="shared" si="10"/>
        <v>15193113.109999999</v>
      </c>
      <c r="G73" s="7">
        <f t="shared" si="10"/>
        <v>13933985.130000001</v>
      </c>
      <c r="H73" s="29">
        <f t="shared" si="10"/>
        <v>44967.790000000969</v>
      </c>
    </row>
    <row r="74" spans="2:8" x14ac:dyDescent="0.2">
      <c r="B74" s="15" t="s">
        <v>75</v>
      </c>
      <c r="C74" s="25">
        <v>15135752.24</v>
      </c>
      <c r="D74" s="25">
        <v>102328.66</v>
      </c>
      <c r="E74" s="30">
        <f t="shared" si="2"/>
        <v>15238080.9</v>
      </c>
      <c r="F74" s="26">
        <v>15193113.109999999</v>
      </c>
      <c r="G74" s="25">
        <v>13933985.130000001</v>
      </c>
      <c r="H74" s="34">
        <f t="shared" si="3"/>
        <v>44967.790000000969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38380365.140000001</v>
      </c>
      <c r="D160" s="24">
        <f t="shared" ref="D160:G160" si="28">SUM(D10,D85)</f>
        <v>40936983.009999998</v>
      </c>
      <c r="E160" s="32">
        <f>SUM(E10,E85)</f>
        <v>79317348.150000006</v>
      </c>
      <c r="F160" s="24">
        <f t="shared" si="28"/>
        <v>76505862.849999994</v>
      </c>
      <c r="G160" s="24">
        <f t="shared" si="28"/>
        <v>71672251.840000004</v>
      </c>
      <c r="H160" s="32">
        <f>SUM(H10,H85)</f>
        <v>2811485.2999999993</v>
      </c>
    </row>
    <row r="161" spans="2:8" s="35" customFormat="1" x14ac:dyDescent="0.2"/>
    <row r="162" spans="2:8" s="35" customFormat="1" x14ac:dyDescent="0.2"/>
    <row r="163" spans="2:8" s="35" customFormat="1" ht="15" x14ac:dyDescent="0.25">
      <c r="B163" s="55"/>
      <c r="C163" s="55"/>
      <c r="D163" s="55"/>
      <c r="E163" s="55"/>
      <c r="F163" s="55"/>
      <c r="G163" s="55"/>
      <c r="H163" s="55"/>
    </row>
    <row r="164" spans="2:8" s="35" customFormat="1" ht="15" x14ac:dyDescent="0.25">
      <c r="B164" s="55"/>
      <c r="C164" s="55"/>
      <c r="D164" s="55"/>
      <c r="E164" s="55"/>
      <c r="F164" s="55"/>
      <c r="G164" s="55"/>
      <c r="H164" s="55"/>
    </row>
    <row r="165" spans="2:8" s="35" customFormat="1" ht="15" x14ac:dyDescent="0.25">
      <c r="B165" s="55"/>
      <c r="C165" s="55"/>
      <c r="D165" s="55"/>
      <c r="E165" s="55"/>
      <c r="F165" s="55"/>
      <c r="G165" s="55"/>
      <c r="H165" s="55"/>
    </row>
    <row r="166" spans="2:8" s="35" customFormat="1" ht="15" x14ac:dyDescent="0.25">
      <c r="B166" s="55"/>
      <c r="C166" s="55"/>
      <c r="D166" s="55"/>
      <c r="E166" s="55"/>
      <c r="F166" s="55"/>
      <c r="G166" s="55"/>
      <c r="H166" s="55"/>
    </row>
    <row r="167" spans="2:8" s="35" customFormat="1" ht="15" x14ac:dyDescent="0.25">
      <c r="B167" s="55"/>
      <c r="C167" s="55"/>
      <c r="D167" s="55"/>
      <c r="E167" s="55"/>
      <c r="F167" s="55"/>
      <c r="G167" s="55"/>
      <c r="H167" s="55"/>
    </row>
    <row r="168" spans="2:8" s="35" customFormat="1" ht="15" x14ac:dyDescent="0.25">
      <c r="B168" s="55"/>
      <c r="C168" s="55"/>
      <c r="D168" s="55"/>
      <c r="E168" s="55"/>
      <c r="F168" s="55"/>
      <c r="G168" s="55"/>
      <c r="H168" s="55"/>
    </row>
    <row r="169" spans="2:8" s="35" customFormat="1" x14ac:dyDescent="0.2"/>
    <row r="170" spans="2:8" s="35" customFormat="1" x14ac:dyDescent="0.2"/>
    <row r="171" spans="2:8" s="35" customFormat="1" x14ac:dyDescent="0.2"/>
    <row r="172" spans="2:8" s="35" customFormat="1" x14ac:dyDescent="0.2"/>
    <row r="173" spans="2:8" s="35" customFormat="1" x14ac:dyDescent="0.2"/>
    <row r="174" spans="2:8" s="35" customFormat="1" x14ac:dyDescent="0.2"/>
    <row r="175" spans="2:8" s="35" customFormat="1" x14ac:dyDescent="0.2"/>
    <row r="176" spans="2:8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Jorge-Erives</cp:lastModifiedBy>
  <dcterms:created xsi:type="dcterms:W3CDTF">2020-01-08T21:14:59Z</dcterms:created>
  <dcterms:modified xsi:type="dcterms:W3CDTF">2022-02-02T18:54:43Z</dcterms:modified>
</cp:coreProperties>
</file>